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570"/>
  </bookViews>
  <sheets>
    <sheet name="PROVVISORIA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5" i="2" l="1"/>
  <c r="O16" i="2"/>
  <c r="O17" i="2"/>
  <c r="O18" i="2"/>
  <c r="O19" i="2"/>
  <c r="O20" i="2"/>
  <c r="O25" i="2"/>
  <c r="O23" i="2"/>
  <c r="O21" i="2"/>
  <c r="O24" i="2"/>
  <c r="O22" i="2"/>
  <c r="O26" i="2"/>
  <c r="O27" i="2"/>
  <c r="O28" i="2"/>
  <c r="O30" i="2"/>
  <c r="O29" i="2"/>
  <c r="O31" i="2"/>
  <c r="O32" i="2"/>
  <c r="O33" i="2"/>
  <c r="O34" i="2"/>
  <c r="O35" i="2"/>
  <c r="O36" i="2"/>
  <c r="O38" i="2"/>
  <c r="O37" i="2"/>
  <c r="O15" i="2"/>
  <c r="J16" i="2"/>
  <c r="P16" i="2" s="1"/>
  <c r="J17" i="2"/>
  <c r="P17" i="2" s="1"/>
  <c r="J18" i="2"/>
  <c r="P18" i="2" s="1"/>
  <c r="J19" i="2"/>
  <c r="P19" i="2" s="1"/>
  <c r="J20" i="2"/>
  <c r="P20" i="2" s="1"/>
  <c r="J25" i="2"/>
  <c r="P25" i="2" s="1"/>
  <c r="J23" i="2"/>
  <c r="P23" i="2" s="1"/>
  <c r="J21" i="2"/>
  <c r="P21" i="2" s="1"/>
  <c r="J24" i="2"/>
  <c r="P24" i="2" s="1"/>
  <c r="J22" i="2"/>
  <c r="P22" i="2" s="1"/>
  <c r="J26" i="2"/>
  <c r="P26" i="2" s="1"/>
  <c r="J27" i="2"/>
  <c r="P27" i="2" s="1"/>
  <c r="J28" i="2"/>
  <c r="P28" i="2" s="1"/>
  <c r="J30" i="2"/>
  <c r="P30" i="2" s="1"/>
  <c r="J29" i="2"/>
  <c r="P29" i="2" s="1"/>
  <c r="J31" i="2"/>
  <c r="P31" i="2" s="1"/>
  <c r="J32" i="2"/>
  <c r="P32" i="2" s="1"/>
  <c r="J33" i="2"/>
  <c r="P33" i="2" s="1"/>
  <c r="J34" i="2"/>
  <c r="P34" i="2" s="1"/>
  <c r="J35" i="2"/>
  <c r="P35" i="2" s="1"/>
  <c r="J36" i="2"/>
  <c r="P36" i="2" s="1"/>
  <c r="J38" i="2"/>
  <c r="P38" i="2" s="1"/>
  <c r="J37" i="2"/>
  <c r="P37" i="2" s="1"/>
  <c r="J15" i="2"/>
  <c r="P15" i="2" s="1"/>
  <c r="W15" i="2" s="1"/>
  <c r="V27" i="2" l="1"/>
  <c r="W27" i="2" s="1"/>
  <c r="V33" i="2"/>
  <c r="W33" i="2" s="1"/>
  <c r="V35" i="2"/>
  <c r="W35" i="2" s="1"/>
  <c r="V29" i="2"/>
  <c r="W29" i="2" s="1"/>
  <c r="V31" i="2"/>
  <c r="W31" i="2" s="1"/>
  <c r="V36" i="2"/>
  <c r="W36" i="2" s="1"/>
  <c r="V38" i="2"/>
  <c r="W38" i="2" s="1"/>
  <c r="V20" i="2"/>
  <c r="W20" i="2" s="1"/>
  <c r="V28" i="2"/>
  <c r="W28" i="2" s="1"/>
  <c r="V19" i="2"/>
  <c r="W19" i="2" s="1"/>
  <c r="V30" i="2"/>
  <c r="W30" i="2" s="1"/>
  <c r="V23" i="2"/>
  <c r="W23" i="2" s="1"/>
  <c r="V37" i="2"/>
  <c r="W37" i="2" s="1"/>
  <c r="V25" i="2"/>
  <c r="W25" i="2" s="1"/>
  <c r="V26" i="2"/>
  <c r="W26" i="2" s="1"/>
  <c r="V32" i="2"/>
  <c r="W32" i="2" s="1"/>
  <c r="V21" i="2"/>
  <c r="W21" i="2" s="1"/>
  <c r="V22" i="2"/>
  <c r="W22" i="2" s="1"/>
  <c r="V24" i="2"/>
  <c r="W24" i="2" s="1"/>
  <c r="V34" i="2"/>
  <c r="W34" i="2" s="1"/>
  <c r="V18" i="2"/>
  <c r="W18" i="2" s="1"/>
  <c r="V17" i="2"/>
  <c r="W17" i="2" s="1"/>
  <c r="V16" i="2"/>
  <c r="W16" i="2" s="1"/>
  <c r="Z15" i="2" l="1"/>
  <c r="Z26" i="2"/>
  <c r="Z18" i="2"/>
  <c r="Z17" i="2"/>
  <c r="Z25" i="2"/>
  <c r="Z19" i="2"/>
  <c r="Z33" i="2"/>
  <c r="Z30" i="2"/>
  <c r="Z22" i="2"/>
  <c r="Z31" i="2"/>
  <c r="Z38" i="2"/>
  <c r="Z34" i="2"/>
  <c r="Z23" i="2"/>
  <c r="Z20" i="2"/>
  <c r="Z29" i="2"/>
  <c r="Z27" i="2"/>
  <c r="Z21" i="2"/>
  <c r="Z16" i="2"/>
  <c r="Z35" i="2"/>
  <c r="Z32" i="2"/>
  <c r="Z24" i="2"/>
  <c r="Z36" i="2"/>
  <c r="Z37" i="2"/>
  <c r="Z28" i="2"/>
</calcChain>
</file>

<file path=xl/sharedStrings.xml><?xml version="1.0" encoding="utf-8"?>
<sst xmlns="http://schemas.openxmlformats.org/spreadsheetml/2006/main" count="111" uniqueCount="97">
  <si>
    <t>PREMATR</t>
  </si>
  <si>
    <t>Catanzaro</t>
  </si>
  <si>
    <t>Vibo Valentia</t>
  </si>
  <si>
    <t>Lamezia Terme</t>
  </si>
  <si>
    <t>Reggio Calabria</t>
  </si>
  <si>
    <t>Trescore Balneario</t>
  </si>
  <si>
    <t>Crotone</t>
  </si>
  <si>
    <t>Isola di Capo Rizzuto</t>
  </si>
  <si>
    <t>Garbagnate Milanese</t>
  </si>
  <si>
    <t>CODICE ALFANUMERICO</t>
  </si>
  <si>
    <t>C5BX0DMPE3C8K32</t>
  </si>
  <si>
    <t>C5BX0MSQKSHN962</t>
  </si>
  <si>
    <t>C5BX0VQF4DU65ST</t>
  </si>
  <si>
    <t>C5BX0FR2CB887HV</t>
  </si>
  <si>
    <t>C5BX08E63YJ5LKS</t>
  </si>
  <si>
    <t>C5BX0SBICLWTBPK</t>
  </si>
  <si>
    <t>C5BX0MZFJ4JD7KR</t>
  </si>
  <si>
    <t>C5BX07L7EBFNPKV</t>
  </si>
  <si>
    <t>C5BX0A76BBBPS4T</t>
  </si>
  <si>
    <t>C5BX0AMRCS3YLM7</t>
  </si>
  <si>
    <t>C5BX0EKF4CQBDK2</t>
  </si>
  <si>
    <t>C5BX0F5HCD6J7UW</t>
  </si>
  <si>
    <t>C5BX0G9Y3NVEHSW</t>
  </si>
  <si>
    <t>C5BX0HJ5ZYCA7WM</t>
  </si>
  <si>
    <t>C5BX0LJ8C2GNAAD</t>
  </si>
  <si>
    <t>C5BX0MAHGFCM4J6</t>
  </si>
  <si>
    <t>C5BX0NKUCNAYPNC</t>
  </si>
  <si>
    <t>C5BX0SAH73QU3N2</t>
  </si>
  <si>
    <t>C5BX0TKEU6GU9FN</t>
  </si>
  <si>
    <t>C5BX0WLYF7TFYH9</t>
  </si>
  <si>
    <t>Torino</t>
  </si>
  <si>
    <t>C5BX0WWSBFTNYJ3</t>
  </si>
  <si>
    <t>C5BX0YAPFKS64BL</t>
  </si>
  <si>
    <t>C5BX0YPLLR75BPJ</t>
  </si>
  <si>
    <t>C5BX0YWY9KCZ44M</t>
  </si>
  <si>
    <t>Johannesburg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</si>
  <si>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</si>
  <si>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</si>
  <si>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</si>
  <si>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</si>
  <si>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</si>
  <si>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</si>
  <si>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</si>
  <si>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</si>
  <si>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</si>
  <si>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</si>
  <si>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m</t>
  </si>
  <si>
    <t>n</t>
  </si>
  <si>
    <t>TOT.2</t>
  </si>
  <si>
    <t xml:space="preserve"> </t>
  </si>
  <si>
    <t xml:space="preserve">TOT.1 </t>
  </si>
  <si>
    <t>o</t>
  </si>
  <si>
    <t>PERCORSI DI FORMAZIONE PER IL CONSEGUIMENTO DELLA SPECIALIZZAZIONE PER LE ATTIVITà DI SOSTEGNO DIDATTICO AGLI ALUNNI CON DISABILITA'</t>
  </si>
  <si>
    <t>a. da 180 a 359 gg: punti 1</t>
  </si>
  <si>
    <t>e. da 180 a 359 gg: punti 0,5</t>
  </si>
  <si>
    <t xml:space="preserve">i. dottorato di ricerca nel SSD M-PED/03: punti 2 </t>
  </si>
  <si>
    <t xml:space="preserve">b. da 360 a 540 gg: punti 1,5 </t>
  </si>
  <si>
    <t xml:space="preserve">f. da 360 a 540 gg: punti 1 </t>
  </si>
  <si>
    <t>l. dottorato di ricerca nei SSD prevalenti M-PED/01,M-PED/02,M-PED/04 e/o in tutti i settori M-PSI: punti 1,5</t>
  </si>
  <si>
    <t>c. da 541 a 720 gg: punti 2</t>
  </si>
  <si>
    <t>g. da 541 a 720 gg: punti 1,5</t>
  </si>
  <si>
    <t xml:space="preserve">m. master inerenti i contenuti disciplinari dei SSD sopra menzionati: 0,5 </t>
  </si>
  <si>
    <t xml:space="preserve">d. 721gg e oltre:     punti 3 </t>
  </si>
  <si>
    <t>h. 721gg e oltre:     punti 2</t>
  </si>
  <si>
    <t>n. corsi di perfezionamento, altra L/LM  ulteriori rispetto al titolo d'accesso, corso d'aggiornamento inerenti i SSD sopra richiamati: punti 0,25</t>
  </si>
  <si>
    <t>o: pubblicazioni inerenti i SSD M-PED/01, M-PED/02, M-PED/03; M-PED/04 e i SSD M-PSI: punti 0,50</t>
  </si>
  <si>
    <t>1. SERVIZIO SOSTEGNO STESSO GRADO</t>
  </si>
  <si>
    <t>2. SERVIZIO SOSTEGNO GRADO DIVERSO</t>
  </si>
  <si>
    <t>Dott. i</t>
  </si>
  <si>
    <t>dott. L</t>
  </si>
  <si>
    <t>master</t>
  </si>
  <si>
    <t>perf. ecc</t>
  </si>
  <si>
    <t xml:space="preserve">pubbl. </t>
  </si>
  <si>
    <t>TOT.3</t>
  </si>
  <si>
    <t>p</t>
  </si>
  <si>
    <t>q</t>
  </si>
  <si>
    <t xml:space="preserve">1. TITOLI PROFESSIONALI VALUTABILI: </t>
  </si>
  <si>
    <t xml:space="preserve">2. TITOLI PROFESSIONALI VALUTABILI :  </t>
  </si>
  <si>
    <t xml:space="preserve">3. TITOLI CULTURALI VALUTABILI:  </t>
  </si>
  <si>
    <t xml:space="preserve"> max 3 punti per servizio su sostegno pari grado</t>
  </si>
  <si>
    <t>max 2 punti per  servizio su sostegno su  grado diverso</t>
  </si>
  <si>
    <t>max 5  puntI (indipendentemente dal numero dei titoli posseduti)</t>
  </si>
  <si>
    <t xml:space="preserve">PUNTEGGIO TOTALE DETERMINATO DALLA SOMMA DEL  PUNTEGGIO TITOLI E DEL PUNTEGGIO CONSEGUITO SULLA PROVA SCRITTA E SULLA PROVA ORALE. </t>
  </si>
  <si>
    <t>INSEGN</t>
  </si>
  <si>
    <t>CULTUR.</t>
  </si>
  <si>
    <t>TOT,TIT.</t>
  </si>
  <si>
    <t>scritto</t>
  </si>
  <si>
    <t>orale</t>
  </si>
  <si>
    <t>GRAD. PROVV.</t>
  </si>
  <si>
    <t>N</t>
  </si>
  <si>
    <t>NATA/O IL</t>
  </si>
  <si>
    <t>A</t>
  </si>
  <si>
    <t xml:space="preserve">TOT. 1+2 </t>
  </si>
  <si>
    <t>INS+CULT</t>
  </si>
  <si>
    <t>TOT.TIT+P+Q</t>
  </si>
  <si>
    <t>GRADUATORIA PROVVISORIA DI MERITO SCUOLA PRIMARIA</t>
  </si>
  <si>
    <t xml:space="preserve"> AI SENSI DELL'ART.7 DEL BANDO DI CONCORSO  DI CUI AL DR 359/2020 e SS.MM.II di cui al DM 07/08/2020 n. 90 art. 1 comma 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</si>
</sst>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indexed="8"/>
      <name val="Calibri"/>
      <family val="2"/>
      <scheme val="minor"/>
    </font>
    <font>
      <b/>
      <sz val="11"/>
      <name val="Calibri"/>
      <family val="2"/>
    </font>
    <font>
      <b/>
      <sz val="11"/>
      <color indexed="8"/>
      <name val="Calibri"/>
      <family val="2"/>
      <scheme val="minor"/>
    </font>
    <font>
      <b/>
      <sz val="11"/>
      <name val="Tw Cen MT"/>
      <family val="2"/>
    </font>
    <font>
      <b/>
      <sz val="11"/>
      <color rgb="FF000000"/>
      <name val="Tw Cen MT"/>
      <family val="2"/>
    </font>
    <font>
      <sz val="11"/>
      <name val="Tw Cen MT"/>
      <family val="2"/>
    </font>
    <font>
      <sz val="11"/>
      <color indexed="8"/>
      <name val="Tw Cen MT"/>
      <family val="2"/>
    </font>
    <font>
      <sz val="11"/>
      <color rgb="FF000000"/>
      <name val="Tw Cen MT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Tw Cen MT"/>
      <family val="2"/>
    </font>
    <font>
      <b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 style="thick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2" borderId="0" xfId="0" applyFont="1" applyFill="1" applyAlignment="1">
      <alignment horizontal="left"/>
    </xf>
    <xf numFmtId="2" fontId="0" fillId="0" borderId="0" xfId="0" applyNumberFormat="1"/>
    <xf numFmtId="0" fontId="8" fillId="0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 applyProtection="1">
      <alignment horizontal="left"/>
      <protection locked="0"/>
    </xf>
    <xf numFmtId="49" fontId="5" fillId="3" borderId="2" xfId="0" applyNumberFormat="1" applyFont="1" applyFill="1" applyBorder="1" applyAlignment="1" applyProtection="1">
      <alignment horizontal="left"/>
      <protection locked="0"/>
    </xf>
    <xf numFmtId="2" fontId="1" fillId="3" borderId="4" xfId="0" applyNumberFormat="1" applyFont="1" applyFill="1" applyBorder="1" applyAlignment="1">
      <alignment horizontal="center"/>
    </xf>
    <xf numFmtId="2" fontId="1" fillId="3" borderId="5" xfId="0" applyNumberFormat="1" applyFont="1" applyFill="1" applyBorder="1" applyAlignment="1">
      <alignment horizontal="center"/>
    </xf>
    <xf numFmtId="2" fontId="1" fillId="3" borderId="6" xfId="0" applyNumberFormat="1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top"/>
    </xf>
    <xf numFmtId="2" fontId="1" fillId="3" borderId="0" xfId="0" applyNumberFormat="1" applyFont="1" applyFill="1" applyAlignment="1">
      <alignment horizontal="left"/>
    </xf>
    <xf numFmtId="0" fontId="0" fillId="3" borderId="0" xfId="0" applyFill="1" applyAlignment="1">
      <alignment horizontal="left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2" fontId="1" fillId="3" borderId="10" xfId="0" applyNumberFormat="1" applyFont="1" applyFill="1" applyBorder="1" applyAlignment="1">
      <alignment horizontal="center"/>
    </xf>
    <xf numFmtId="2" fontId="1" fillId="3" borderId="7" xfId="0" applyNumberFormat="1" applyFont="1" applyFill="1" applyBorder="1" applyAlignment="1">
      <alignment horizontal="left"/>
    </xf>
    <xf numFmtId="2" fontId="0" fillId="0" borderId="0" xfId="0" applyNumberFormat="1" applyAlignment="1">
      <alignment horizontal="left"/>
    </xf>
    <xf numFmtId="2" fontId="2" fillId="3" borderId="7" xfId="0" applyNumberFormat="1" applyFont="1" applyFill="1" applyBorder="1" applyAlignment="1">
      <alignment horizontal="left"/>
    </xf>
    <xf numFmtId="2" fontId="9" fillId="3" borderId="7" xfId="0" applyNumberFormat="1" applyFont="1" applyFill="1" applyBorder="1" applyAlignment="1">
      <alignment horizontal="left"/>
    </xf>
    <xf numFmtId="2" fontId="1" fillId="3" borderId="11" xfId="0" applyNumberFormat="1" applyFont="1" applyFill="1" applyBorder="1" applyAlignment="1">
      <alignment horizontal="center"/>
    </xf>
    <xf numFmtId="2" fontId="2" fillId="3" borderId="8" xfId="0" applyNumberFormat="1" applyFont="1" applyFill="1" applyBorder="1" applyAlignment="1">
      <alignment horizontal="left"/>
    </xf>
    <xf numFmtId="2" fontId="9" fillId="3" borderId="8" xfId="0" applyNumberFormat="1" applyFont="1" applyFill="1" applyBorder="1" applyAlignment="1">
      <alignment horizontal="left"/>
    </xf>
    <xf numFmtId="2" fontId="1" fillId="3" borderId="8" xfId="0" applyNumberFormat="1" applyFont="1" applyFill="1" applyBorder="1" applyAlignment="1">
      <alignment horizontal="left"/>
    </xf>
    <xf numFmtId="0" fontId="5" fillId="3" borderId="1" xfId="0" applyNumberFormat="1" applyFont="1" applyFill="1" applyBorder="1" applyAlignment="1" applyProtection="1">
      <alignment horizontal="left"/>
      <protection locked="0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left"/>
    </xf>
    <xf numFmtId="2" fontId="11" fillId="0" borderId="0" xfId="0" applyNumberFormat="1" applyFont="1"/>
    <xf numFmtId="2" fontId="11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1" fontId="12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2" fontId="13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2" fontId="9" fillId="0" borderId="0" xfId="0" applyNumberFormat="1" applyFont="1"/>
    <xf numFmtId="2" fontId="9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2" fontId="10" fillId="0" borderId="0" xfId="0" applyNumberFormat="1" applyFont="1"/>
    <xf numFmtId="2" fontId="10" fillId="0" borderId="0" xfId="0" applyNumberFormat="1" applyFont="1" applyAlignment="1">
      <alignment horizontal="left"/>
    </xf>
    <xf numFmtId="0" fontId="9" fillId="0" borderId="9" xfId="0" applyFont="1" applyBorder="1" applyAlignment="1">
      <alignment horizontal="left"/>
    </xf>
    <xf numFmtId="2" fontId="9" fillId="0" borderId="9" xfId="0" applyNumberFormat="1" applyFont="1" applyBorder="1" applyAlignment="1">
      <alignment horizontal="left"/>
    </xf>
    <xf numFmtId="2" fontId="9" fillId="0" borderId="9" xfId="0" applyNumberFormat="1" applyFont="1" applyBorder="1" applyAlignment="1">
      <alignment horizontal="center"/>
    </xf>
    <xf numFmtId="2" fontId="9" fillId="0" borderId="9" xfId="0" applyNumberFormat="1" applyFont="1" applyBorder="1"/>
    <xf numFmtId="0" fontId="9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14" fontId="0" fillId="0" borderId="0" xfId="0" applyNumberFormat="1" applyFill="1" applyAlignment="1" applyProtection="1">
      <alignment horizontal="left"/>
      <protection locked="0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14" fontId="10" fillId="0" borderId="0" xfId="0" applyNumberFormat="1" applyFont="1" applyFill="1" applyAlignment="1" applyProtection="1">
      <alignment horizontal="left"/>
      <protection locked="0"/>
    </xf>
    <xf numFmtId="0" fontId="10" fillId="0" borderId="0" xfId="0" applyFont="1" applyFill="1" applyAlignment="1">
      <alignment horizontal="left"/>
    </xf>
    <xf numFmtId="0" fontId="0" fillId="0" borderId="0" xfId="0" applyFill="1"/>
    <xf numFmtId="0" fontId="14" fillId="0" borderId="0" xfId="0" applyFont="1" applyAlignment="1">
      <alignment horizontal="left"/>
    </xf>
    <xf numFmtId="2" fontId="14" fillId="0" borderId="0" xfId="0" applyNumberFormat="1" applyFont="1"/>
    <xf numFmtId="2" fontId="14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left"/>
    </xf>
    <xf numFmtId="2" fontId="9" fillId="0" borderId="12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left"/>
    </xf>
    <xf numFmtId="0" fontId="9" fillId="0" borderId="9" xfId="0" applyFont="1" applyBorder="1" applyAlignment="1">
      <alignment horizontal="center"/>
    </xf>
    <xf numFmtId="0" fontId="3" fillId="2" borderId="9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center"/>
    </xf>
    <xf numFmtId="0" fontId="4" fillId="2" borderId="9" xfId="0" applyFont="1" applyFill="1" applyBorder="1" applyAlignment="1">
      <alignment vertical="center" wrapText="1"/>
    </xf>
    <xf numFmtId="2" fontId="2" fillId="2" borderId="9" xfId="0" applyNumberFormat="1" applyFont="1" applyFill="1" applyBorder="1" applyAlignment="1">
      <alignment horizontal="center"/>
    </xf>
    <xf numFmtId="2" fontId="2" fillId="2" borderId="12" xfId="0" applyNumberFormat="1" applyFont="1" applyFill="1" applyBorder="1" applyAlignment="1">
      <alignment horizontal="center"/>
    </xf>
    <xf numFmtId="2" fontId="2" fillId="2" borderId="9" xfId="0" applyNumberFormat="1" applyFont="1" applyFill="1" applyBorder="1" applyAlignment="1">
      <alignment horizontal="left"/>
    </xf>
    <xf numFmtId="2" fontId="2" fillId="2" borderId="13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E38"/>
  <sheetViews>
    <sheetView tabSelected="1" workbookViewId="0">
      <selection activeCell="AB25" sqref="AB25"/>
    </sheetView>
  </sheetViews>
  <sheetFormatPr defaultRowHeight="15" x14ac:dyDescent="0.25"/>
  <cols>
    <col min="1" max="1" width="3.7109375" bestFit="1" customWidth="1"/>
    <col min="2" max="2" width="9.42578125" bestFit="1" customWidth="1"/>
    <col min="3" max="3" width="22.7109375" bestFit="1" customWidth="1"/>
    <col min="4" max="4" width="14.7109375" bestFit="1" customWidth="1"/>
    <col min="5" max="5" width="19.140625" bestFit="1" customWidth="1"/>
    <col min="6" max="9" width="6" style="2" customWidth="1"/>
    <col min="10" max="10" width="6" style="24" customWidth="1"/>
    <col min="11" max="14" width="6" style="2" customWidth="1"/>
    <col min="15" max="16" width="7.28515625" style="24" customWidth="1"/>
    <col min="17" max="21" width="6" style="2" customWidth="1"/>
    <col min="22" max="22" width="6" style="24" customWidth="1"/>
    <col min="23" max="23" width="10.85546875" style="24" customWidth="1"/>
    <col min="26" max="26" width="15.140625" customWidth="1"/>
    <col min="27" max="75" width="8.85546875" style="58"/>
  </cols>
  <sheetData>
    <row r="1" spans="1:291" s="32" customFormat="1" ht="21" x14ac:dyDescent="0.35">
      <c r="B1" s="33"/>
      <c r="C1" s="32" t="s">
        <v>52</v>
      </c>
      <c r="F1" s="34"/>
      <c r="G1" s="34"/>
      <c r="H1" s="34"/>
      <c r="I1" s="34"/>
      <c r="J1" s="35"/>
      <c r="K1" s="34"/>
      <c r="L1" s="34"/>
      <c r="M1" s="34"/>
      <c r="N1" s="34"/>
      <c r="O1" s="35"/>
      <c r="P1" s="34"/>
      <c r="Q1" s="35"/>
      <c r="R1" s="34"/>
      <c r="S1" s="34"/>
      <c r="T1" s="34"/>
      <c r="U1" s="34"/>
      <c r="V1" s="35"/>
      <c r="W1" s="35"/>
    </row>
    <row r="2" spans="1:291" s="32" customFormat="1" ht="21" x14ac:dyDescent="0.35">
      <c r="B2" s="33"/>
      <c r="F2" s="34" t="s">
        <v>95</v>
      </c>
      <c r="G2" s="34"/>
      <c r="H2" s="35"/>
      <c r="I2" s="34"/>
      <c r="J2" s="34"/>
      <c r="K2" s="34"/>
      <c r="L2" s="34"/>
      <c r="M2" s="35"/>
      <c r="N2" s="34"/>
      <c r="O2" s="34"/>
      <c r="P2" s="34"/>
      <c r="Q2" s="34"/>
      <c r="R2" s="34"/>
      <c r="S2" s="34"/>
      <c r="T2" s="34"/>
      <c r="U2" s="34"/>
      <c r="V2" s="35"/>
      <c r="W2" s="35"/>
    </row>
    <row r="3" spans="1:291" s="36" customFormat="1" ht="21" x14ac:dyDescent="0.35">
      <c r="B3" s="37"/>
      <c r="D3" s="40" t="s">
        <v>96</v>
      </c>
      <c r="E3" s="40"/>
      <c r="F3" s="40"/>
      <c r="G3" s="40"/>
      <c r="H3" s="40"/>
      <c r="I3" s="39"/>
      <c r="J3" s="39"/>
      <c r="K3" s="39"/>
      <c r="L3" s="40"/>
      <c r="M3" s="39"/>
      <c r="N3" s="39"/>
      <c r="O3" s="39"/>
      <c r="P3" s="39"/>
      <c r="Q3" s="39"/>
      <c r="R3" s="39"/>
      <c r="S3" s="39"/>
      <c r="T3" s="39"/>
      <c r="U3" s="39"/>
      <c r="V3" s="38"/>
      <c r="W3" s="38"/>
    </row>
    <row r="4" spans="1:291" s="39" customFormat="1" ht="15" customHeight="1" x14ac:dyDescent="0.3">
      <c r="D4" s="40"/>
    </row>
    <row r="5" spans="1:291" s="41" customFormat="1" ht="15" customHeight="1" x14ac:dyDescent="0.25">
      <c r="A5" s="41" t="s">
        <v>76</v>
      </c>
      <c r="E5" s="41" t="s">
        <v>77</v>
      </c>
      <c r="H5" s="42"/>
      <c r="I5" s="42"/>
      <c r="J5" s="42"/>
      <c r="L5" s="42" t="s">
        <v>78</v>
      </c>
      <c r="M5" s="42"/>
      <c r="N5" s="42"/>
      <c r="O5" s="42"/>
      <c r="P5" s="43"/>
      <c r="Q5" s="43"/>
      <c r="R5" s="43"/>
      <c r="S5" s="43"/>
      <c r="W5" s="43"/>
    </row>
    <row r="6" spans="1:291" s="59" customFormat="1" ht="15" customHeight="1" x14ac:dyDescent="0.25">
      <c r="A6" s="59" t="s">
        <v>79</v>
      </c>
      <c r="E6" s="59" t="s">
        <v>80</v>
      </c>
      <c r="H6" s="60"/>
      <c r="I6" s="60"/>
      <c r="J6" s="60"/>
      <c r="L6" s="60" t="s">
        <v>81</v>
      </c>
      <c r="M6" s="60"/>
      <c r="N6" s="60"/>
      <c r="O6" s="60"/>
      <c r="P6" s="61"/>
      <c r="Q6" s="61"/>
      <c r="R6" s="61"/>
      <c r="S6" s="61"/>
      <c r="W6" s="61"/>
    </row>
    <row r="7" spans="1:291" s="44" customFormat="1" ht="15" customHeight="1" x14ac:dyDescent="0.25">
      <c r="A7" s="41" t="s">
        <v>53</v>
      </c>
      <c r="B7" s="41"/>
      <c r="E7" s="41" t="s">
        <v>54</v>
      </c>
      <c r="F7" s="41"/>
      <c r="H7" s="45"/>
      <c r="I7" s="45"/>
      <c r="J7" s="45"/>
      <c r="L7" s="42" t="s">
        <v>55</v>
      </c>
      <c r="M7" s="46"/>
      <c r="N7" s="45"/>
      <c r="O7" s="45"/>
      <c r="P7" s="46"/>
      <c r="Q7" s="46"/>
      <c r="R7" s="46"/>
      <c r="S7" s="46"/>
      <c r="T7" s="41"/>
      <c r="W7" s="46"/>
    </row>
    <row r="8" spans="1:291" s="41" customFormat="1" ht="15" customHeight="1" x14ac:dyDescent="0.25">
      <c r="A8" s="41" t="s">
        <v>56</v>
      </c>
      <c r="E8" s="41" t="s">
        <v>57</v>
      </c>
      <c r="H8" s="42"/>
      <c r="I8" s="42"/>
      <c r="J8" s="42"/>
      <c r="L8" s="42" t="s">
        <v>58</v>
      </c>
      <c r="M8" s="42"/>
      <c r="N8" s="42"/>
      <c r="O8" s="42"/>
      <c r="P8" s="43"/>
      <c r="Q8" s="43"/>
      <c r="R8" s="43"/>
      <c r="S8" s="43"/>
      <c r="W8" s="43"/>
    </row>
    <row r="9" spans="1:291" s="44" customFormat="1" ht="15" customHeight="1" x14ac:dyDescent="0.25">
      <c r="A9" s="41" t="s">
        <v>59</v>
      </c>
      <c r="E9" s="41" t="s">
        <v>60</v>
      </c>
      <c r="H9" s="45"/>
      <c r="I9" s="45"/>
      <c r="J9" s="45"/>
      <c r="L9" s="42" t="s">
        <v>61</v>
      </c>
      <c r="M9" s="46"/>
      <c r="N9" s="45"/>
      <c r="O9" s="45"/>
      <c r="P9" s="46"/>
      <c r="Q9" s="46"/>
      <c r="R9" s="46"/>
      <c r="S9" s="46"/>
      <c r="T9" s="41"/>
      <c r="W9" s="46"/>
    </row>
    <row r="10" spans="1:291" s="44" customFormat="1" ht="15" customHeight="1" x14ac:dyDescent="0.25">
      <c r="A10" s="41" t="s">
        <v>62</v>
      </c>
      <c r="E10" s="41" t="s">
        <v>63</v>
      </c>
      <c r="H10" s="45"/>
      <c r="I10" s="45"/>
      <c r="J10" s="45"/>
      <c r="L10" s="42" t="s">
        <v>64</v>
      </c>
      <c r="M10" s="46"/>
      <c r="N10" s="45"/>
      <c r="O10" s="45"/>
      <c r="P10" s="46"/>
      <c r="Q10" s="46"/>
      <c r="R10" s="45"/>
      <c r="S10" s="45"/>
      <c r="T10" s="43"/>
      <c r="U10" s="46"/>
    </row>
    <row r="11" spans="1:291" s="44" customFormat="1" ht="15" customHeight="1" x14ac:dyDescent="0.25">
      <c r="E11" s="45"/>
      <c r="F11" s="45"/>
      <c r="G11" s="46"/>
      <c r="H11" s="45"/>
      <c r="I11" s="45"/>
      <c r="J11" s="45"/>
      <c r="L11" s="42" t="s">
        <v>65</v>
      </c>
      <c r="M11" s="46"/>
      <c r="N11" s="45"/>
      <c r="O11" s="45"/>
      <c r="P11" s="46"/>
      <c r="Q11" s="46"/>
      <c r="R11" s="45"/>
      <c r="S11" s="45"/>
      <c r="T11" s="41"/>
      <c r="W11" s="46"/>
    </row>
    <row r="12" spans="1:291" s="63" customFormat="1" ht="21.75" thickBot="1" x14ac:dyDescent="0.4">
      <c r="A12" s="62" t="s">
        <v>82</v>
      </c>
      <c r="O12" s="64"/>
    </row>
    <row r="13" spans="1:291" s="41" customFormat="1" ht="15.6" customHeight="1" thickTop="1" thickBot="1" x14ac:dyDescent="0.3">
      <c r="A13" s="47"/>
      <c r="B13" s="47"/>
      <c r="C13" s="47"/>
      <c r="D13" s="47"/>
      <c r="E13" s="47"/>
      <c r="F13" s="48" t="s">
        <v>66</v>
      </c>
      <c r="G13" s="49"/>
      <c r="H13" s="49"/>
      <c r="I13" s="65"/>
      <c r="J13" s="66"/>
      <c r="K13" s="48" t="s">
        <v>67</v>
      </c>
      <c r="L13" s="50"/>
      <c r="M13" s="50"/>
      <c r="N13" s="50"/>
      <c r="O13" s="48"/>
      <c r="P13" s="50" t="s">
        <v>83</v>
      </c>
      <c r="Q13" s="50" t="s">
        <v>68</v>
      </c>
      <c r="R13" s="50" t="s">
        <v>69</v>
      </c>
      <c r="S13" s="50" t="s">
        <v>70</v>
      </c>
      <c r="T13" s="50" t="s">
        <v>71</v>
      </c>
      <c r="U13" s="50" t="s">
        <v>72</v>
      </c>
      <c r="V13" s="48" t="s">
        <v>84</v>
      </c>
      <c r="W13" s="48" t="s">
        <v>85</v>
      </c>
      <c r="X13" s="47" t="s">
        <v>86</v>
      </c>
      <c r="Y13" s="47" t="s">
        <v>87</v>
      </c>
      <c r="Z13" s="67" t="s">
        <v>88</v>
      </c>
    </row>
    <row r="14" spans="1:291" s="1" customFormat="1" ht="27" customHeight="1" thickTop="1" thickBot="1" x14ac:dyDescent="0.3">
      <c r="A14" s="68" t="s">
        <v>89</v>
      </c>
      <c r="B14" s="69" t="s">
        <v>0</v>
      </c>
      <c r="C14" s="70" t="s">
        <v>9</v>
      </c>
      <c r="D14" s="70" t="s">
        <v>90</v>
      </c>
      <c r="E14" s="70" t="s">
        <v>91</v>
      </c>
      <c r="F14" s="71" t="s">
        <v>36</v>
      </c>
      <c r="G14" s="71" t="s">
        <v>37</v>
      </c>
      <c r="H14" s="71" t="s">
        <v>38</v>
      </c>
      <c r="I14" s="72" t="s">
        <v>39</v>
      </c>
      <c r="J14" s="73" t="s">
        <v>50</v>
      </c>
      <c r="K14" s="74" t="s">
        <v>40</v>
      </c>
      <c r="L14" s="71" t="s">
        <v>41</v>
      </c>
      <c r="M14" s="71" t="s">
        <v>42</v>
      </c>
      <c r="N14" s="71" t="s">
        <v>43</v>
      </c>
      <c r="O14" s="73" t="s">
        <v>48</v>
      </c>
      <c r="P14" s="73" t="s">
        <v>92</v>
      </c>
      <c r="Q14" s="74" t="s">
        <v>44</v>
      </c>
      <c r="R14" s="71" t="s">
        <v>45</v>
      </c>
      <c r="S14" s="71" t="s">
        <v>46</v>
      </c>
      <c r="T14" s="71" t="s">
        <v>47</v>
      </c>
      <c r="U14" s="71" t="s">
        <v>51</v>
      </c>
      <c r="V14" s="73" t="s">
        <v>73</v>
      </c>
      <c r="W14" s="73" t="s">
        <v>93</v>
      </c>
      <c r="X14" s="75" t="s">
        <v>74</v>
      </c>
      <c r="Y14" s="75" t="s">
        <v>75</v>
      </c>
      <c r="Z14" s="71" t="s">
        <v>94</v>
      </c>
      <c r="AA14"/>
      <c r="AB14" s="76"/>
      <c r="AC14" s="76"/>
      <c r="AD14" s="78"/>
      <c r="AE14" s="78"/>
      <c r="AF14" s="78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  <c r="IN14" s="77"/>
      <c r="IO14" s="77"/>
      <c r="IP14" s="77"/>
      <c r="IQ14" s="77"/>
      <c r="IR14" s="77"/>
      <c r="IS14" s="77"/>
      <c r="IT14" s="77"/>
      <c r="IU14" s="77"/>
      <c r="IV14" s="77"/>
      <c r="IW14" s="77"/>
      <c r="IX14" s="77"/>
      <c r="IY14" s="77"/>
      <c r="IZ14" s="77"/>
      <c r="JA14" s="77"/>
      <c r="JB14" s="77"/>
      <c r="JC14" s="77"/>
      <c r="JD14" s="77"/>
      <c r="JE14" s="77"/>
      <c r="JF14" s="77"/>
      <c r="JG14" s="77"/>
      <c r="JH14" s="77"/>
      <c r="JI14" s="77"/>
      <c r="JJ14" s="77"/>
      <c r="JK14" s="77"/>
      <c r="JL14" s="77"/>
      <c r="JM14" s="77"/>
      <c r="JN14" s="77"/>
      <c r="JO14" s="77"/>
      <c r="JP14" s="77"/>
      <c r="JQ14" s="77"/>
      <c r="JR14" s="77"/>
      <c r="JS14" s="77"/>
      <c r="JT14" s="77"/>
      <c r="JU14" s="77"/>
      <c r="JV14" s="77"/>
      <c r="JW14" s="77"/>
      <c r="JX14" s="77"/>
      <c r="JY14" s="77"/>
      <c r="JZ14" s="77"/>
      <c r="KA14" s="77"/>
      <c r="KB14" s="77"/>
      <c r="KC14" s="77"/>
      <c r="KD14" s="77"/>
      <c r="KE14" s="77"/>
    </row>
    <row r="15" spans="1:291" s="21" customFormat="1" ht="16.149999999999999" customHeight="1" thickTop="1" x14ac:dyDescent="0.25">
      <c r="A15" s="4">
        <v>2</v>
      </c>
      <c r="B15" s="31">
        <v>29</v>
      </c>
      <c r="C15" s="5" t="s">
        <v>11</v>
      </c>
      <c r="D15" s="7">
        <v>26846</v>
      </c>
      <c r="E15" s="8" t="s">
        <v>1</v>
      </c>
      <c r="F15" s="9">
        <v>0</v>
      </c>
      <c r="G15" s="10">
        <v>0</v>
      </c>
      <c r="H15" s="10">
        <v>0</v>
      </c>
      <c r="I15" s="11">
        <v>0</v>
      </c>
      <c r="J15" s="23">
        <f t="shared" ref="J15:J38" si="0">F15+G15+H15+I15</f>
        <v>0</v>
      </c>
      <c r="K15" s="22">
        <v>0</v>
      </c>
      <c r="L15" s="10">
        <v>0</v>
      </c>
      <c r="M15" s="10">
        <v>0</v>
      </c>
      <c r="N15" s="11">
        <v>0</v>
      </c>
      <c r="O15" s="25">
        <f t="shared" ref="O15:O38" si="1">K15+L15+M15+N15</f>
        <v>0</v>
      </c>
      <c r="P15" s="25">
        <f t="shared" ref="P15:P38" si="2">J15+N15</f>
        <v>0</v>
      </c>
      <c r="Q15" s="12">
        <v>0</v>
      </c>
      <c r="R15" s="13">
        <v>0</v>
      </c>
      <c r="S15" s="13">
        <v>0</v>
      </c>
      <c r="T15" s="14">
        <v>0</v>
      </c>
      <c r="U15" s="27">
        <v>0</v>
      </c>
      <c r="V15" s="28">
        <f>Q15+R15+S15+T15+U15</f>
        <v>0</v>
      </c>
      <c r="W15" s="30">
        <f t="shared" ref="W15:W38" si="3">P15+V15</f>
        <v>0</v>
      </c>
      <c r="X15" s="6">
        <v>27</v>
      </c>
      <c r="Y15" s="15">
        <v>26</v>
      </c>
      <c r="Z15" s="16">
        <f t="shared" ref="Z15:Z38" si="4">W15+X15+Y15</f>
        <v>53</v>
      </c>
      <c r="AA15" s="53"/>
      <c r="AB15" s="53"/>
      <c r="AC15" s="54"/>
      <c r="AD15" s="54"/>
      <c r="AE15" s="54"/>
      <c r="AF15" s="54"/>
      <c r="AG15" s="54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</row>
    <row r="16" spans="1:291" s="17" customFormat="1" ht="16.149999999999999" customHeight="1" x14ac:dyDescent="0.25">
      <c r="A16" s="4">
        <v>1</v>
      </c>
      <c r="B16" s="31">
        <v>10</v>
      </c>
      <c r="C16" s="5" t="s">
        <v>10</v>
      </c>
      <c r="D16" s="7">
        <v>26793</v>
      </c>
      <c r="E16" s="8" t="s">
        <v>1</v>
      </c>
      <c r="F16" s="9">
        <v>0</v>
      </c>
      <c r="G16" s="10">
        <v>0</v>
      </c>
      <c r="H16" s="10">
        <v>0</v>
      </c>
      <c r="I16" s="11">
        <v>0</v>
      </c>
      <c r="J16" s="23">
        <f t="shared" si="0"/>
        <v>0</v>
      </c>
      <c r="K16" s="22">
        <v>0</v>
      </c>
      <c r="L16" s="10">
        <v>0</v>
      </c>
      <c r="M16" s="10">
        <v>0</v>
      </c>
      <c r="N16" s="11">
        <v>0</v>
      </c>
      <c r="O16" s="25">
        <f t="shared" si="1"/>
        <v>0</v>
      </c>
      <c r="P16" s="25">
        <f t="shared" si="2"/>
        <v>0</v>
      </c>
      <c r="Q16" s="12">
        <v>0</v>
      </c>
      <c r="R16" s="13">
        <v>0</v>
      </c>
      <c r="S16" s="13">
        <v>0</v>
      </c>
      <c r="T16" s="14">
        <v>0</v>
      </c>
      <c r="U16" s="27">
        <v>0</v>
      </c>
      <c r="V16" s="28">
        <f t="shared" ref="V16:V38" si="5">Q16+R16+S16+T16</f>
        <v>0</v>
      </c>
      <c r="W16" s="30">
        <f t="shared" si="3"/>
        <v>0</v>
      </c>
      <c r="X16" s="6">
        <v>27</v>
      </c>
      <c r="Y16" s="15">
        <v>25</v>
      </c>
      <c r="Z16" s="16">
        <f t="shared" si="4"/>
        <v>52</v>
      </c>
      <c r="AA16" s="55"/>
      <c r="AB16" s="55"/>
      <c r="AC16" s="52"/>
      <c r="AD16" s="52"/>
      <c r="AE16" s="52"/>
      <c r="AF16" s="52"/>
      <c r="AG16" s="52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</row>
    <row r="17" spans="1:75" s="17" customFormat="1" ht="16.149999999999999" customHeight="1" x14ac:dyDescent="0.25">
      <c r="A17" s="4">
        <v>3</v>
      </c>
      <c r="B17" s="31">
        <v>11</v>
      </c>
      <c r="C17" s="5" t="s">
        <v>12</v>
      </c>
      <c r="D17" s="7">
        <v>27437</v>
      </c>
      <c r="E17" s="8" t="s">
        <v>1</v>
      </c>
      <c r="F17" s="9">
        <v>0</v>
      </c>
      <c r="G17" s="10">
        <v>0</v>
      </c>
      <c r="H17" s="10">
        <v>0</v>
      </c>
      <c r="I17" s="11">
        <v>0</v>
      </c>
      <c r="J17" s="23">
        <f t="shared" si="0"/>
        <v>0</v>
      </c>
      <c r="K17" s="22">
        <v>0</v>
      </c>
      <c r="L17" s="10">
        <v>0</v>
      </c>
      <c r="M17" s="10">
        <v>0</v>
      </c>
      <c r="N17" s="11">
        <v>0</v>
      </c>
      <c r="O17" s="25">
        <f t="shared" si="1"/>
        <v>0</v>
      </c>
      <c r="P17" s="25">
        <f t="shared" si="2"/>
        <v>0</v>
      </c>
      <c r="Q17" s="12">
        <v>0</v>
      </c>
      <c r="R17" s="13">
        <v>0</v>
      </c>
      <c r="S17" s="13">
        <v>0</v>
      </c>
      <c r="T17" s="14">
        <v>0</v>
      </c>
      <c r="U17" s="27">
        <v>0</v>
      </c>
      <c r="V17" s="28">
        <f t="shared" si="5"/>
        <v>0</v>
      </c>
      <c r="W17" s="30">
        <f t="shared" si="3"/>
        <v>0</v>
      </c>
      <c r="X17" s="6">
        <v>26</v>
      </c>
      <c r="Y17" s="15">
        <v>25</v>
      </c>
      <c r="Z17" s="16">
        <f t="shared" si="4"/>
        <v>51</v>
      </c>
      <c r="AA17" s="53"/>
      <c r="AB17" s="53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</row>
    <row r="18" spans="1:75" s="17" customFormat="1" ht="16.149999999999999" customHeight="1" x14ac:dyDescent="0.25">
      <c r="A18" s="4">
        <v>4</v>
      </c>
      <c r="B18" s="31">
        <v>20</v>
      </c>
      <c r="C18" s="5" t="s">
        <v>13</v>
      </c>
      <c r="D18" s="7">
        <v>30304</v>
      </c>
      <c r="E18" s="8" t="s">
        <v>1</v>
      </c>
      <c r="F18" s="9">
        <v>0</v>
      </c>
      <c r="G18" s="10">
        <v>0</v>
      </c>
      <c r="H18" s="10">
        <v>0</v>
      </c>
      <c r="I18" s="11">
        <v>0</v>
      </c>
      <c r="J18" s="23">
        <f t="shared" si="0"/>
        <v>0</v>
      </c>
      <c r="K18" s="22">
        <v>0</v>
      </c>
      <c r="L18" s="10">
        <v>0</v>
      </c>
      <c r="M18" s="10">
        <v>0</v>
      </c>
      <c r="N18" s="11">
        <v>0</v>
      </c>
      <c r="O18" s="25">
        <f t="shared" si="1"/>
        <v>0</v>
      </c>
      <c r="P18" s="25">
        <f t="shared" si="2"/>
        <v>0</v>
      </c>
      <c r="Q18" s="12">
        <v>0</v>
      </c>
      <c r="R18" s="13">
        <v>0</v>
      </c>
      <c r="S18" s="13">
        <v>0.5</v>
      </c>
      <c r="T18" s="14">
        <v>0.25</v>
      </c>
      <c r="U18" s="27">
        <v>0</v>
      </c>
      <c r="V18" s="28">
        <f t="shared" si="5"/>
        <v>0.75</v>
      </c>
      <c r="W18" s="30">
        <f t="shared" si="3"/>
        <v>0.75</v>
      </c>
      <c r="X18" s="6">
        <v>25</v>
      </c>
      <c r="Y18" s="15">
        <v>25</v>
      </c>
      <c r="Z18" s="16">
        <f t="shared" si="4"/>
        <v>50.75</v>
      </c>
      <c r="AA18" s="53"/>
      <c r="AB18" s="53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</row>
    <row r="19" spans="1:75" s="3" customFormat="1" ht="14.45" customHeight="1" x14ac:dyDescent="0.25">
      <c r="A19" s="4">
        <v>15</v>
      </c>
      <c r="B19" s="31">
        <v>23</v>
      </c>
      <c r="C19" s="5" t="s">
        <v>24</v>
      </c>
      <c r="D19" s="7">
        <v>30811</v>
      </c>
      <c r="E19" s="8" t="s">
        <v>3</v>
      </c>
      <c r="F19" s="9">
        <v>0</v>
      </c>
      <c r="G19" s="10">
        <v>0</v>
      </c>
      <c r="H19" s="10">
        <v>0</v>
      </c>
      <c r="I19" s="11">
        <v>3</v>
      </c>
      <c r="J19" s="23">
        <f t="shared" si="0"/>
        <v>3</v>
      </c>
      <c r="K19" s="22">
        <v>0</v>
      </c>
      <c r="L19" s="10">
        <v>0</v>
      </c>
      <c r="M19" s="10">
        <v>0</v>
      </c>
      <c r="N19" s="11">
        <v>0</v>
      </c>
      <c r="O19" s="25">
        <f t="shared" si="1"/>
        <v>0</v>
      </c>
      <c r="P19" s="25">
        <f t="shared" si="2"/>
        <v>3</v>
      </c>
      <c r="Q19" s="12">
        <v>0</v>
      </c>
      <c r="R19" s="13">
        <v>0</v>
      </c>
      <c r="S19" s="13">
        <v>0</v>
      </c>
      <c r="T19" s="14">
        <v>0</v>
      </c>
      <c r="U19" s="27">
        <v>0</v>
      </c>
      <c r="V19" s="28">
        <f t="shared" si="5"/>
        <v>0</v>
      </c>
      <c r="W19" s="30">
        <f t="shared" si="3"/>
        <v>3</v>
      </c>
      <c r="X19" s="6">
        <v>21</v>
      </c>
      <c r="Y19" s="15">
        <v>26</v>
      </c>
      <c r="Z19" s="16">
        <f t="shared" si="4"/>
        <v>50</v>
      </c>
      <c r="AA19" s="53"/>
      <c r="AB19" s="53"/>
      <c r="AC19" s="54"/>
      <c r="AD19" s="54"/>
      <c r="AE19" s="54"/>
      <c r="AF19" s="54"/>
      <c r="AG19" s="54"/>
    </row>
    <row r="20" spans="1:75" s="17" customFormat="1" ht="14.45" customHeight="1" x14ac:dyDescent="0.25">
      <c r="A20" s="4">
        <v>17</v>
      </c>
      <c r="B20" s="31">
        <v>14</v>
      </c>
      <c r="C20" s="5" t="s">
        <v>26</v>
      </c>
      <c r="D20" s="7">
        <v>26374</v>
      </c>
      <c r="E20" s="8" t="s">
        <v>1</v>
      </c>
      <c r="F20" s="9">
        <v>0</v>
      </c>
      <c r="G20" s="10">
        <v>0</v>
      </c>
      <c r="H20" s="10">
        <v>0</v>
      </c>
      <c r="I20" s="11">
        <v>0</v>
      </c>
      <c r="J20" s="23">
        <f t="shared" si="0"/>
        <v>0</v>
      </c>
      <c r="K20" s="22">
        <v>0</v>
      </c>
      <c r="L20" s="10">
        <v>0</v>
      </c>
      <c r="M20" s="10">
        <v>0</v>
      </c>
      <c r="N20" s="11">
        <v>0</v>
      </c>
      <c r="O20" s="25">
        <f t="shared" si="1"/>
        <v>0</v>
      </c>
      <c r="P20" s="25">
        <f t="shared" si="2"/>
        <v>0</v>
      </c>
      <c r="Q20" s="12">
        <v>0</v>
      </c>
      <c r="R20" s="13">
        <v>0</v>
      </c>
      <c r="S20" s="13">
        <v>0</v>
      </c>
      <c r="T20" s="14">
        <v>0.25</v>
      </c>
      <c r="U20" s="27">
        <v>0</v>
      </c>
      <c r="V20" s="28">
        <f t="shared" si="5"/>
        <v>0.25</v>
      </c>
      <c r="W20" s="30">
        <f t="shared" si="3"/>
        <v>0.25</v>
      </c>
      <c r="X20" s="6">
        <v>21</v>
      </c>
      <c r="Y20" s="15">
        <v>28</v>
      </c>
      <c r="Z20" s="16">
        <f t="shared" si="4"/>
        <v>49.25</v>
      </c>
      <c r="AA20" s="53"/>
      <c r="AB20" s="53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</row>
    <row r="21" spans="1:75" s="17" customFormat="1" ht="16.149999999999999" customHeight="1" x14ac:dyDescent="0.25">
      <c r="A21" s="4">
        <v>8</v>
      </c>
      <c r="B21" s="31">
        <v>4</v>
      </c>
      <c r="C21" s="5" t="s">
        <v>17</v>
      </c>
      <c r="D21" s="7">
        <v>29876</v>
      </c>
      <c r="E21" s="8" t="s">
        <v>1</v>
      </c>
      <c r="F21" s="9">
        <v>1</v>
      </c>
      <c r="G21" s="10">
        <v>0</v>
      </c>
      <c r="H21" s="10">
        <v>0</v>
      </c>
      <c r="I21" s="11">
        <v>0</v>
      </c>
      <c r="J21" s="23">
        <f t="shared" si="0"/>
        <v>1</v>
      </c>
      <c r="K21" s="22">
        <v>0</v>
      </c>
      <c r="L21" s="10">
        <v>0</v>
      </c>
      <c r="M21" s="10">
        <v>0</v>
      </c>
      <c r="N21" s="11">
        <v>0</v>
      </c>
      <c r="O21" s="25">
        <f t="shared" si="1"/>
        <v>0</v>
      </c>
      <c r="P21" s="25">
        <f t="shared" si="2"/>
        <v>1</v>
      </c>
      <c r="Q21" s="12">
        <v>0</v>
      </c>
      <c r="R21" s="13">
        <v>0</v>
      </c>
      <c r="S21" s="13">
        <v>1</v>
      </c>
      <c r="T21" s="14">
        <v>0</v>
      </c>
      <c r="U21" s="27">
        <v>0</v>
      </c>
      <c r="V21" s="28">
        <f t="shared" si="5"/>
        <v>1</v>
      </c>
      <c r="W21" s="30">
        <f t="shared" si="3"/>
        <v>2</v>
      </c>
      <c r="X21" s="6">
        <v>21</v>
      </c>
      <c r="Y21" s="15">
        <v>26</v>
      </c>
      <c r="Z21" s="16">
        <f t="shared" si="4"/>
        <v>49</v>
      </c>
      <c r="AA21" s="53"/>
      <c r="AB21" s="53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</row>
    <row r="22" spans="1:75" s="17" customFormat="1" ht="16.149999999999999" customHeight="1" x14ac:dyDescent="0.25">
      <c r="A22" s="4">
        <v>7</v>
      </c>
      <c r="B22" s="31">
        <v>30</v>
      </c>
      <c r="C22" s="5" t="s">
        <v>16</v>
      </c>
      <c r="D22" s="7">
        <v>30074</v>
      </c>
      <c r="E22" s="8" t="s">
        <v>1</v>
      </c>
      <c r="F22" s="9">
        <v>0</v>
      </c>
      <c r="G22" s="10">
        <v>1.5</v>
      </c>
      <c r="H22" s="10">
        <v>0</v>
      </c>
      <c r="I22" s="11">
        <v>0</v>
      </c>
      <c r="J22" s="23">
        <f t="shared" si="0"/>
        <v>1.5</v>
      </c>
      <c r="K22" s="22">
        <v>0</v>
      </c>
      <c r="L22" s="10">
        <v>0</v>
      </c>
      <c r="M22" s="10">
        <v>0</v>
      </c>
      <c r="N22" s="11">
        <v>0</v>
      </c>
      <c r="O22" s="25">
        <f t="shared" si="1"/>
        <v>0</v>
      </c>
      <c r="P22" s="25">
        <f t="shared" si="2"/>
        <v>1.5</v>
      </c>
      <c r="Q22" s="12">
        <v>0</v>
      </c>
      <c r="R22" s="13">
        <v>0</v>
      </c>
      <c r="S22" s="13">
        <v>0.5</v>
      </c>
      <c r="T22" s="14">
        <v>0</v>
      </c>
      <c r="U22" s="27">
        <v>0</v>
      </c>
      <c r="V22" s="28">
        <f t="shared" si="5"/>
        <v>0.5</v>
      </c>
      <c r="W22" s="30">
        <f t="shared" si="3"/>
        <v>2</v>
      </c>
      <c r="X22" s="6">
        <v>22</v>
      </c>
      <c r="Y22" s="15">
        <v>25</v>
      </c>
      <c r="Z22" s="16">
        <f t="shared" si="4"/>
        <v>49</v>
      </c>
      <c r="AA22" s="53"/>
      <c r="AB22" s="53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</row>
    <row r="23" spans="1:75" s="17" customFormat="1" ht="15" customHeight="1" x14ac:dyDescent="0.25">
      <c r="A23" s="4">
        <v>13</v>
      </c>
      <c r="B23" s="31">
        <v>40</v>
      </c>
      <c r="C23" s="5" t="s">
        <v>22</v>
      </c>
      <c r="D23" s="7">
        <v>29997</v>
      </c>
      <c r="E23" s="8" t="s">
        <v>2</v>
      </c>
      <c r="F23" s="9">
        <v>0</v>
      </c>
      <c r="G23" s="10">
        <v>0</v>
      </c>
      <c r="H23" s="10">
        <v>2</v>
      </c>
      <c r="I23" s="11">
        <v>0</v>
      </c>
      <c r="J23" s="23">
        <f t="shared" si="0"/>
        <v>2</v>
      </c>
      <c r="K23" s="22">
        <v>0</v>
      </c>
      <c r="L23" s="10">
        <v>0</v>
      </c>
      <c r="M23" s="10">
        <v>0</v>
      </c>
      <c r="N23" s="11">
        <v>0</v>
      </c>
      <c r="O23" s="25">
        <f t="shared" si="1"/>
        <v>0</v>
      </c>
      <c r="P23" s="25">
        <f t="shared" si="2"/>
        <v>2</v>
      </c>
      <c r="Q23" s="12">
        <v>0</v>
      </c>
      <c r="R23" s="13">
        <v>0</v>
      </c>
      <c r="S23" s="13">
        <v>0</v>
      </c>
      <c r="T23" s="14">
        <v>0</v>
      </c>
      <c r="U23" s="27">
        <v>0</v>
      </c>
      <c r="V23" s="28">
        <f t="shared" si="5"/>
        <v>0</v>
      </c>
      <c r="W23" s="30">
        <f t="shared" si="3"/>
        <v>2</v>
      </c>
      <c r="X23" s="6">
        <v>21</v>
      </c>
      <c r="Y23" s="15">
        <v>26</v>
      </c>
      <c r="Z23" s="16">
        <f t="shared" si="4"/>
        <v>49</v>
      </c>
      <c r="AA23" s="53"/>
      <c r="AB23" s="53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</row>
    <row r="24" spans="1:75" s="17" customFormat="1" ht="16.149999999999999" customHeight="1" x14ac:dyDescent="0.25">
      <c r="A24" s="4">
        <v>6</v>
      </c>
      <c r="B24" s="31">
        <v>57</v>
      </c>
      <c r="C24" s="5" t="s">
        <v>15</v>
      </c>
      <c r="D24" s="7">
        <v>28705</v>
      </c>
      <c r="E24" s="8" t="s">
        <v>1</v>
      </c>
      <c r="F24" s="9">
        <v>0</v>
      </c>
      <c r="G24" s="10">
        <v>0</v>
      </c>
      <c r="H24" s="10">
        <v>0</v>
      </c>
      <c r="I24" s="11">
        <v>0</v>
      </c>
      <c r="J24" s="23">
        <f t="shared" si="0"/>
        <v>0</v>
      </c>
      <c r="K24" s="22">
        <v>0</v>
      </c>
      <c r="L24" s="10">
        <v>0</v>
      </c>
      <c r="M24" s="10">
        <v>0</v>
      </c>
      <c r="N24" s="11">
        <v>0</v>
      </c>
      <c r="O24" s="25">
        <f t="shared" si="1"/>
        <v>0</v>
      </c>
      <c r="P24" s="25">
        <f t="shared" si="2"/>
        <v>0</v>
      </c>
      <c r="Q24" s="12">
        <v>0</v>
      </c>
      <c r="R24" s="13">
        <v>0</v>
      </c>
      <c r="S24" s="13">
        <v>0</v>
      </c>
      <c r="T24" s="14">
        <v>0</v>
      </c>
      <c r="U24" s="27">
        <v>0</v>
      </c>
      <c r="V24" s="28">
        <f t="shared" si="5"/>
        <v>0</v>
      </c>
      <c r="W24" s="30">
        <f t="shared" si="3"/>
        <v>0</v>
      </c>
      <c r="X24" s="6">
        <v>24</v>
      </c>
      <c r="Y24" s="15">
        <v>25</v>
      </c>
      <c r="Z24" s="16">
        <f t="shared" si="4"/>
        <v>49</v>
      </c>
      <c r="AA24" s="53"/>
      <c r="AB24" s="53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</row>
    <row r="25" spans="1:75" s="17" customFormat="1" ht="16.899999999999999" customHeight="1" x14ac:dyDescent="0.25">
      <c r="A25" s="4">
        <v>11</v>
      </c>
      <c r="B25" s="31">
        <v>81</v>
      </c>
      <c r="C25" s="5" t="s">
        <v>20</v>
      </c>
      <c r="D25" s="7">
        <v>26893</v>
      </c>
      <c r="E25" s="8" t="s">
        <v>6</v>
      </c>
      <c r="F25" s="9">
        <v>1</v>
      </c>
      <c r="G25" s="10">
        <v>0</v>
      </c>
      <c r="H25" s="10">
        <v>0</v>
      </c>
      <c r="I25" s="11">
        <v>0</v>
      </c>
      <c r="J25" s="23">
        <f t="shared" si="0"/>
        <v>1</v>
      </c>
      <c r="K25" s="22">
        <v>0</v>
      </c>
      <c r="L25" s="10">
        <v>0</v>
      </c>
      <c r="M25" s="10">
        <v>0</v>
      </c>
      <c r="N25" s="11">
        <v>0</v>
      </c>
      <c r="O25" s="25">
        <f t="shared" si="1"/>
        <v>0</v>
      </c>
      <c r="P25" s="25">
        <f t="shared" si="2"/>
        <v>1</v>
      </c>
      <c r="Q25" s="12">
        <v>0</v>
      </c>
      <c r="R25" s="13">
        <v>0</v>
      </c>
      <c r="S25" s="13">
        <v>1</v>
      </c>
      <c r="T25" s="14">
        <v>0</v>
      </c>
      <c r="U25" s="27">
        <v>0</v>
      </c>
      <c r="V25" s="28">
        <f t="shared" si="5"/>
        <v>1</v>
      </c>
      <c r="W25" s="30">
        <f t="shared" si="3"/>
        <v>2</v>
      </c>
      <c r="X25" s="6">
        <v>21</v>
      </c>
      <c r="Y25" s="15">
        <v>26</v>
      </c>
      <c r="Z25" s="16">
        <f t="shared" si="4"/>
        <v>49</v>
      </c>
      <c r="AA25" s="53"/>
      <c r="AB25" s="53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</row>
    <row r="26" spans="1:75" s="17" customFormat="1" ht="16.149999999999999" customHeight="1" x14ac:dyDescent="0.25">
      <c r="A26" s="4">
        <v>10</v>
      </c>
      <c r="B26" s="31">
        <v>38</v>
      </c>
      <c r="C26" s="5" t="s">
        <v>19</v>
      </c>
      <c r="D26" s="7">
        <v>30260</v>
      </c>
      <c r="E26" s="8" t="s">
        <v>1</v>
      </c>
      <c r="F26" s="9">
        <v>0</v>
      </c>
      <c r="G26" s="10">
        <v>0</v>
      </c>
      <c r="H26" s="10">
        <v>0</v>
      </c>
      <c r="I26" s="11">
        <v>0</v>
      </c>
      <c r="J26" s="23">
        <f t="shared" si="0"/>
        <v>0</v>
      </c>
      <c r="K26" s="22">
        <v>0</v>
      </c>
      <c r="L26" s="10">
        <v>0</v>
      </c>
      <c r="M26" s="10">
        <v>0</v>
      </c>
      <c r="N26" s="11">
        <v>0</v>
      </c>
      <c r="O26" s="25">
        <f t="shared" si="1"/>
        <v>0</v>
      </c>
      <c r="P26" s="25">
        <f t="shared" si="2"/>
        <v>0</v>
      </c>
      <c r="Q26" s="12">
        <v>0</v>
      </c>
      <c r="R26" s="13">
        <v>0</v>
      </c>
      <c r="S26" s="13">
        <v>0.5</v>
      </c>
      <c r="T26" s="14">
        <v>0.25</v>
      </c>
      <c r="U26" s="27">
        <v>0</v>
      </c>
      <c r="V26" s="28">
        <f t="shared" si="5"/>
        <v>0.75</v>
      </c>
      <c r="W26" s="30">
        <f t="shared" si="3"/>
        <v>0.75</v>
      </c>
      <c r="X26" s="6">
        <v>21</v>
      </c>
      <c r="Y26" s="15">
        <v>27</v>
      </c>
      <c r="Z26" s="16">
        <f t="shared" si="4"/>
        <v>48.75</v>
      </c>
      <c r="AA26" s="53"/>
      <c r="AB26" s="53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</row>
    <row r="27" spans="1:75" s="17" customFormat="1" ht="16.149999999999999" customHeight="1" x14ac:dyDescent="0.25">
      <c r="A27" s="4">
        <v>24</v>
      </c>
      <c r="B27" s="31">
        <v>62</v>
      </c>
      <c r="C27" s="5" t="s">
        <v>34</v>
      </c>
      <c r="D27" s="7">
        <v>28630</v>
      </c>
      <c r="E27" s="8" t="s">
        <v>35</v>
      </c>
      <c r="F27" s="9">
        <v>0</v>
      </c>
      <c r="G27" s="10">
        <v>0</v>
      </c>
      <c r="H27" s="10">
        <v>2</v>
      </c>
      <c r="I27" s="11">
        <v>0</v>
      </c>
      <c r="J27" s="23">
        <f t="shared" si="0"/>
        <v>2</v>
      </c>
      <c r="K27" s="22">
        <v>0</v>
      </c>
      <c r="L27" s="10">
        <v>0</v>
      </c>
      <c r="M27" s="10">
        <v>0</v>
      </c>
      <c r="N27" s="11">
        <v>0</v>
      </c>
      <c r="O27" s="25">
        <f t="shared" si="1"/>
        <v>0</v>
      </c>
      <c r="P27" s="25">
        <f t="shared" si="2"/>
        <v>2</v>
      </c>
      <c r="Q27" s="12">
        <v>0</v>
      </c>
      <c r="R27" s="13">
        <v>0</v>
      </c>
      <c r="S27" s="13">
        <v>0</v>
      </c>
      <c r="T27" s="14">
        <v>0</v>
      </c>
      <c r="U27" s="27">
        <v>0</v>
      </c>
      <c r="V27" s="28">
        <f t="shared" si="5"/>
        <v>0</v>
      </c>
      <c r="W27" s="30">
        <f t="shared" si="3"/>
        <v>2</v>
      </c>
      <c r="X27" s="6">
        <v>21</v>
      </c>
      <c r="Y27" s="15">
        <v>25</v>
      </c>
      <c r="Z27" s="16">
        <f t="shared" si="4"/>
        <v>48</v>
      </c>
      <c r="AA27" s="53"/>
      <c r="AB27" s="53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</row>
    <row r="28" spans="1:75" s="20" customFormat="1" ht="16.149999999999999" customHeight="1" x14ac:dyDescent="0.25">
      <c r="A28" s="4">
        <v>16</v>
      </c>
      <c r="B28" s="31">
        <v>47</v>
      </c>
      <c r="C28" s="5" t="s">
        <v>25</v>
      </c>
      <c r="D28" s="7">
        <v>29282</v>
      </c>
      <c r="E28" s="8" t="s">
        <v>2</v>
      </c>
      <c r="F28" s="9">
        <v>0</v>
      </c>
      <c r="G28" s="10">
        <v>0</v>
      </c>
      <c r="H28" s="10">
        <v>0</v>
      </c>
      <c r="I28" s="11">
        <v>0</v>
      </c>
      <c r="J28" s="23">
        <f t="shared" si="0"/>
        <v>0</v>
      </c>
      <c r="K28" s="22">
        <v>0</v>
      </c>
      <c r="L28" s="10">
        <v>0</v>
      </c>
      <c r="M28" s="10">
        <v>0</v>
      </c>
      <c r="N28" s="11">
        <v>0</v>
      </c>
      <c r="O28" s="25">
        <f t="shared" si="1"/>
        <v>0</v>
      </c>
      <c r="P28" s="25">
        <f t="shared" si="2"/>
        <v>0</v>
      </c>
      <c r="Q28" s="12">
        <v>0</v>
      </c>
      <c r="R28" s="13">
        <v>0</v>
      </c>
      <c r="S28" s="13">
        <v>0</v>
      </c>
      <c r="T28" s="14">
        <v>0.25</v>
      </c>
      <c r="U28" s="27">
        <v>0</v>
      </c>
      <c r="V28" s="28">
        <f t="shared" si="5"/>
        <v>0.25</v>
      </c>
      <c r="W28" s="30">
        <f t="shared" si="3"/>
        <v>0.25</v>
      </c>
      <c r="X28" s="6">
        <v>21</v>
      </c>
      <c r="Y28" s="15">
        <v>26</v>
      </c>
      <c r="Z28" s="16">
        <f t="shared" si="4"/>
        <v>47.25</v>
      </c>
      <c r="AA28" s="53"/>
      <c r="AB28" s="53"/>
      <c r="AC28" s="54"/>
      <c r="AD28" s="54"/>
      <c r="AE28" s="54"/>
      <c r="AF28" s="54"/>
      <c r="AG28" s="54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</row>
    <row r="29" spans="1:75" s="17" customFormat="1" ht="15.6" customHeight="1" x14ac:dyDescent="0.25">
      <c r="A29" s="4">
        <v>21</v>
      </c>
      <c r="B29" s="31">
        <v>25</v>
      </c>
      <c r="C29" s="5" t="s">
        <v>31</v>
      </c>
      <c r="D29" s="7">
        <v>27985</v>
      </c>
      <c r="E29" s="8" t="s">
        <v>1</v>
      </c>
      <c r="F29" s="9">
        <v>0</v>
      </c>
      <c r="G29" s="10">
        <v>0</v>
      </c>
      <c r="H29" s="10">
        <v>2</v>
      </c>
      <c r="I29" s="11">
        <v>0</v>
      </c>
      <c r="J29" s="23">
        <f t="shared" si="0"/>
        <v>2</v>
      </c>
      <c r="K29" s="22">
        <v>0</v>
      </c>
      <c r="L29" s="10">
        <v>0</v>
      </c>
      <c r="M29" s="10">
        <v>0</v>
      </c>
      <c r="N29" s="11">
        <v>0</v>
      </c>
      <c r="O29" s="25">
        <f t="shared" si="1"/>
        <v>0</v>
      </c>
      <c r="P29" s="25">
        <f t="shared" si="2"/>
        <v>2</v>
      </c>
      <c r="Q29" s="12">
        <v>0</v>
      </c>
      <c r="R29" s="13">
        <v>0</v>
      </c>
      <c r="S29" s="13">
        <v>0</v>
      </c>
      <c r="T29" s="14">
        <v>0</v>
      </c>
      <c r="U29" s="27">
        <v>0</v>
      </c>
      <c r="V29" s="28">
        <f t="shared" si="5"/>
        <v>0</v>
      </c>
      <c r="W29" s="30">
        <f t="shared" si="3"/>
        <v>2</v>
      </c>
      <c r="X29" s="6">
        <v>21</v>
      </c>
      <c r="Y29" s="15">
        <v>24</v>
      </c>
      <c r="Z29" s="16">
        <f t="shared" si="4"/>
        <v>47</v>
      </c>
      <c r="AA29" s="53"/>
      <c r="AB29" s="53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</row>
    <row r="30" spans="1:75" s="17" customFormat="1" ht="13.15" customHeight="1" x14ac:dyDescent="0.25">
      <c r="A30" s="4">
        <v>14</v>
      </c>
      <c r="B30" s="31">
        <v>68</v>
      </c>
      <c r="C30" s="5" t="s">
        <v>23</v>
      </c>
      <c r="D30" s="7">
        <v>29159</v>
      </c>
      <c r="E30" s="8" t="s">
        <v>2</v>
      </c>
      <c r="F30" s="9">
        <v>0</v>
      </c>
      <c r="G30" s="10">
        <v>0</v>
      </c>
      <c r="H30" s="10">
        <v>0</v>
      </c>
      <c r="I30" s="11">
        <v>0</v>
      </c>
      <c r="J30" s="23">
        <f t="shared" si="0"/>
        <v>0</v>
      </c>
      <c r="K30" s="22">
        <v>0</v>
      </c>
      <c r="L30" s="10">
        <v>0</v>
      </c>
      <c r="M30" s="10">
        <v>0</v>
      </c>
      <c r="N30" s="11">
        <v>0</v>
      </c>
      <c r="O30" s="25">
        <f t="shared" si="1"/>
        <v>0</v>
      </c>
      <c r="P30" s="25">
        <f t="shared" si="2"/>
        <v>0</v>
      </c>
      <c r="Q30" s="12">
        <v>0</v>
      </c>
      <c r="R30" s="13">
        <v>0</v>
      </c>
      <c r="S30" s="13">
        <v>0</v>
      </c>
      <c r="T30" s="14">
        <v>0</v>
      </c>
      <c r="U30" s="27">
        <v>0</v>
      </c>
      <c r="V30" s="28">
        <f t="shared" si="5"/>
        <v>0</v>
      </c>
      <c r="W30" s="30">
        <f t="shared" si="3"/>
        <v>0</v>
      </c>
      <c r="X30" s="6">
        <v>21</v>
      </c>
      <c r="Y30" s="15">
        <v>26</v>
      </c>
      <c r="Z30" s="16">
        <f t="shared" si="4"/>
        <v>47</v>
      </c>
      <c r="AA30" s="53"/>
      <c r="AB30" s="53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</row>
    <row r="31" spans="1:75" s="17" customFormat="1" ht="16.149999999999999" customHeight="1" x14ac:dyDescent="0.25">
      <c r="A31" s="4">
        <v>20</v>
      </c>
      <c r="B31" s="31">
        <v>82</v>
      </c>
      <c r="C31" s="5" t="s">
        <v>29</v>
      </c>
      <c r="D31" s="7">
        <v>27297</v>
      </c>
      <c r="E31" s="8" t="s">
        <v>30</v>
      </c>
      <c r="F31" s="9">
        <v>0</v>
      </c>
      <c r="G31" s="10">
        <v>0</v>
      </c>
      <c r="H31" s="10">
        <v>0</v>
      </c>
      <c r="I31" s="11">
        <v>3</v>
      </c>
      <c r="J31" s="23">
        <f t="shared" si="0"/>
        <v>3</v>
      </c>
      <c r="K31" s="22">
        <v>0</v>
      </c>
      <c r="L31" s="10">
        <v>0</v>
      </c>
      <c r="M31" s="10">
        <v>0</v>
      </c>
      <c r="N31" s="11">
        <v>0</v>
      </c>
      <c r="O31" s="25">
        <f t="shared" si="1"/>
        <v>0</v>
      </c>
      <c r="P31" s="25">
        <f t="shared" si="2"/>
        <v>3</v>
      </c>
      <c r="Q31" s="12">
        <v>0</v>
      </c>
      <c r="R31" s="13">
        <v>0</v>
      </c>
      <c r="S31" s="13">
        <v>0.5</v>
      </c>
      <c r="T31" s="14">
        <v>0</v>
      </c>
      <c r="U31" s="27">
        <v>0</v>
      </c>
      <c r="V31" s="28">
        <f t="shared" si="5"/>
        <v>0.5</v>
      </c>
      <c r="W31" s="30">
        <f t="shared" si="3"/>
        <v>3.5</v>
      </c>
      <c r="X31" s="6">
        <v>21</v>
      </c>
      <c r="Y31" s="15">
        <v>22</v>
      </c>
      <c r="Z31" s="16">
        <f t="shared" si="4"/>
        <v>46.5</v>
      </c>
      <c r="AA31" s="53"/>
      <c r="AB31" s="53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</row>
    <row r="32" spans="1:75" s="20" customFormat="1" ht="16.149999999999999" customHeight="1" x14ac:dyDescent="0.25">
      <c r="A32" s="4">
        <v>9</v>
      </c>
      <c r="B32" s="31">
        <v>51</v>
      </c>
      <c r="C32" s="18" t="s">
        <v>18</v>
      </c>
      <c r="D32" s="7">
        <v>25772</v>
      </c>
      <c r="E32" s="8" t="s">
        <v>1</v>
      </c>
      <c r="F32" s="9">
        <v>0</v>
      </c>
      <c r="G32" s="10">
        <v>0</v>
      </c>
      <c r="H32" s="10">
        <v>0</v>
      </c>
      <c r="I32" s="11">
        <v>0</v>
      </c>
      <c r="J32" s="23">
        <f t="shared" si="0"/>
        <v>0</v>
      </c>
      <c r="K32" s="22">
        <v>0</v>
      </c>
      <c r="L32" s="10">
        <v>0</v>
      </c>
      <c r="M32" s="10">
        <v>0</v>
      </c>
      <c r="N32" s="11">
        <v>0</v>
      </c>
      <c r="O32" s="26">
        <f t="shared" si="1"/>
        <v>0</v>
      </c>
      <c r="P32" s="26">
        <f t="shared" si="2"/>
        <v>0</v>
      </c>
      <c r="Q32" s="12">
        <v>0</v>
      </c>
      <c r="R32" s="13">
        <v>0</v>
      </c>
      <c r="S32" s="13">
        <v>0</v>
      </c>
      <c r="T32" s="14">
        <v>0</v>
      </c>
      <c r="U32" s="27">
        <v>0</v>
      </c>
      <c r="V32" s="29">
        <f t="shared" si="5"/>
        <v>0</v>
      </c>
      <c r="W32" s="30">
        <f t="shared" si="3"/>
        <v>0</v>
      </c>
      <c r="X32" s="19">
        <v>21</v>
      </c>
      <c r="Y32" s="15">
        <v>25</v>
      </c>
      <c r="Z32" s="16">
        <f t="shared" si="4"/>
        <v>46</v>
      </c>
      <c r="AA32" s="56"/>
      <c r="AB32" s="56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</row>
    <row r="33" spans="1:75" s="17" customFormat="1" ht="16.149999999999999" customHeight="1" x14ac:dyDescent="0.25">
      <c r="A33" s="4">
        <v>23</v>
      </c>
      <c r="B33" s="31">
        <v>78</v>
      </c>
      <c r="C33" s="5" t="s">
        <v>33</v>
      </c>
      <c r="D33" s="7">
        <v>30363</v>
      </c>
      <c r="E33" s="8" t="s">
        <v>4</v>
      </c>
      <c r="F33" s="9">
        <v>0</v>
      </c>
      <c r="G33" s="10">
        <v>0</v>
      </c>
      <c r="H33" s="10">
        <v>0</v>
      </c>
      <c r="I33" s="11">
        <v>0</v>
      </c>
      <c r="J33" s="23">
        <f t="shared" si="0"/>
        <v>0</v>
      </c>
      <c r="K33" s="22">
        <v>0</v>
      </c>
      <c r="L33" s="10">
        <v>0</v>
      </c>
      <c r="M33" s="10">
        <v>0</v>
      </c>
      <c r="N33" s="11">
        <v>0</v>
      </c>
      <c r="O33" s="25">
        <f t="shared" si="1"/>
        <v>0</v>
      </c>
      <c r="P33" s="25">
        <f t="shared" si="2"/>
        <v>0</v>
      </c>
      <c r="Q33" s="12">
        <v>0</v>
      </c>
      <c r="R33" s="13">
        <v>0</v>
      </c>
      <c r="S33" s="13">
        <v>0.5</v>
      </c>
      <c r="T33" s="14">
        <v>0.25</v>
      </c>
      <c r="U33" s="27">
        <v>0</v>
      </c>
      <c r="V33" s="28">
        <f t="shared" si="5"/>
        <v>0.75</v>
      </c>
      <c r="W33" s="30">
        <f t="shared" si="3"/>
        <v>0.75</v>
      </c>
      <c r="X33" s="6">
        <v>21</v>
      </c>
      <c r="Y33" s="15">
        <v>24</v>
      </c>
      <c r="Z33" s="16">
        <f t="shared" si="4"/>
        <v>45.75</v>
      </c>
      <c r="AA33" s="53"/>
      <c r="AB33" s="53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</row>
    <row r="34" spans="1:75" s="17" customFormat="1" ht="16.149999999999999" customHeight="1" x14ac:dyDescent="0.25">
      <c r="A34" s="4">
        <v>5</v>
      </c>
      <c r="B34" s="31">
        <v>60</v>
      </c>
      <c r="C34" s="5" t="s">
        <v>14</v>
      </c>
      <c r="D34" s="7">
        <v>27239</v>
      </c>
      <c r="E34" s="8" t="s">
        <v>7</v>
      </c>
      <c r="F34" s="9">
        <v>0</v>
      </c>
      <c r="G34" s="10">
        <v>0</v>
      </c>
      <c r="H34" s="10">
        <v>0</v>
      </c>
      <c r="I34" s="11">
        <v>0</v>
      </c>
      <c r="J34" s="23">
        <f t="shared" si="0"/>
        <v>0</v>
      </c>
      <c r="K34" s="22">
        <v>0</v>
      </c>
      <c r="L34" s="10">
        <v>0</v>
      </c>
      <c r="M34" s="10">
        <v>0</v>
      </c>
      <c r="N34" s="11">
        <v>0</v>
      </c>
      <c r="O34" s="25">
        <f t="shared" si="1"/>
        <v>0</v>
      </c>
      <c r="P34" s="25">
        <f t="shared" si="2"/>
        <v>0</v>
      </c>
      <c r="Q34" s="12">
        <v>0</v>
      </c>
      <c r="R34" s="13">
        <v>0</v>
      </c>
      <c r="S34" s="13">
        <v>0</v>
      </c>
      <c r="T34" s="14">
        <v>0.25</v>
      </c>
      <c r="U34" s="27">
        <v>0</v>
      </c>
      <c r="V34" s="28">
        <f t="shared" si="5"/>
        <v>0.25</v>
      </c>
      <c r="W34" s="30">
        <f t="shared" si="3"/>
        <v>0.25</v>
      </c>
      <c r="X34" s="6">
        <v>24</v>
      </c>
      <c r="Y34" s="15">
        <v>21</v>
      </c>
      <c r="Z34" s="16">
        <f t="shared" si="4"/>
        <v>45.25</v>
      </c>
      <c r="AA34" s="53"/>
      <c r="AB34" s="53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</row>
    <row r="35" spans="1:75" s="17" customFormat="1" ht="16.149999999999999" customHeight="1" x14ac:dyDescent="0.25">
      <c r="A35" s="4">
        <v>22</v>
      </c>
      <c r="B35" s="31">
        <v>80</v>
      </c>
      <c r="C35" s="18" t="s">
        <v>32</v>
      </c>
      <c r="D35" s="7">
        <v>30621</v>
      </c>
      <c r="E35" s="8" t="s">
        <v>1</v>
      </c>
      <c r="F35" s="9">
        <v>0</v>
      </c>
      <c r="G35" s="10">
        <v>0</v>
      </c>
      <c r="H35" s="10">
        <v>0</v>
      </c>
      <c r="I35" s="11">
        <v>0</v>
      </c>
      <c r="J35" s="23">
        <f t="shared" si="0"/>
        <v>0</v>
      </c>
      <c r="K35" s="22">
        <v>0</v>
      </c>
      <c r="L35" s="10">
        <v>0</v>
      </c>
      <c r="M35" s="10">
        <v>0</v>
      </c>
      <c r="N35" s="11">
        <v>0</v>
      </c>
      <c r="O35" s="25">
        <f t="shared" si="1"/>
        <v>0</v>
      </c>
      <c r="P35" s="25">
        <f t="shared" si="2"/>
        <v>0</v>
      </c>
      <c r="Q35" s="12">
        <v>0</v>
      </c>
      <c r="R35" s="13">
        <v>0</v>
      </c>
      <c r="S35" s="13">
        <v>0</v>
      </c>
      <c r="T35" s="14">
        <v>0</v>
      </c>
      <c r="U35" s="27">
        <v>0</v>
      </c>
      <c r="V35" s="29">
        <f t="shared" si="5"/>
        <v>0</v>
      </c>
      <c r="W35" s="30">
        <f t="shared" si="3"/>
        <v>0</v>
      </c>
      <c r="X35" s="19">
        <v>21</v>
      </c>
      <c r="Y35" s="15">
        <v>24</v>
      </c>
      <c r="Z35" s="16">
        <f t="shared" si="4"/>
        <v>45</v>
      </c>
      <c r="AA35" s="56"/>
      <c r="AB35" s="56"/>
      <c r="AC35" s="57"/>
      <c r="AD35" s="57"/>
      <c r="AE35" s="57"/>
      <c r="AF35" s="57"/>
      <c r="AG35" s="57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</row>
    <row r="36" spans="1:75" s="17" customFormat="1" ht="15" customHeight="1" x14ac:dyDescent="0.25">
      <c r="A36" s="4">
        <v>19</v>
      </c>
      <c r="B36" s="31">
        <v>34</v>
      </c>
      <c r="C36" s="18" t="s">
        <v>28</v>
      </c>
      <c r="D36" s="7">
        <v>29835</v>
      </c>
      <c r="E36" s="8" t="s">
        <v>5</v>
      </c>
      <c r="F36" s="9">
        <v>0</v>
      </c>
      <c r="G36" s="10">
        <v>0</v>
      </c>
      <c r="H36" s="10">
        <v>0</v>
      </c>
      <c r="I36" s="11">
        <v>0</v>
      </c>
      <c r="J36" s="23">
        <f t="shared" si="0"/>
        <v>0</v>
      </c>
      <c r="K36" s="22">
        <v>0</v>
      </c>
      <c r="L36" s="10">
        <v>0</v>
      </c>
      <c r="M36" s="10">
        <v>0</v>
      </c>
      <c r="N36" s="11">
        <v>0</v>
      </c>
      <c r="O36" s="25">
        <f t="shared" si="1"/>
        <v>0</v>
      </c>
      <c r="P36" s="25">
        <f t="shared" si="2"/>
        <v>0</v>
      </c>
      <c r="Q36" s="12">
        <v>0</v>
      </c>
      <c r="R36" s="13">
        <v>0</v>
      </c>
      <c r="S36" s="13">
        <v>0</v>
      </c>
      <c r="T36" s="14">
        <v>0</v>
      </c>
      <c r="U36" s="27">
        <v>0</v>
      </c>
      <c r="V36" s="29">
        <f t="shared" si="5"/>
        <v>0</v>
      </c>
      <c r="W36" s="30">
        <f t="shared" si="3"/>
        <v>0</v>
      </c>
      <c r="X36" s="19">
        <v>21</v>
      </c>
      <c r="Y36" s="15">
        <v>23</v>
      </c>
      <c r="Z36" s="16">
        <f t="shared" si="4"/>
        <v>44</v>
      </c>
      <c r="AA36" s="56"/>
      <c r="AB36" s="56"/>
      <c r="AC36" s="57"/>
      <c r="AD36" s="57"/>
      <c r="AE36" s="57"/>
      <c r="AF36" s="57"/>
      <c r="AG36" s="57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</row>
    <row r="37" spans="1:75" s="17" customFormat="1" ht="16.149999999999999" customHeight="1" x14ac:dyDescent="0.25">
      <c r="A37" s="4">
        <v>12</v>
      </c>
      <c r="B37" s="31">
        <v>59</v>
      </c>
      <c r="C37" s="5" t="s">
        <v>21</v>
      </c>
      <c r="D37" s="7">
        <v>28643</v>
      </c>
      <c r="E37" s="8" t="s">
        <v>1</v>
      </c>
      <c r="F37" s="9">
        <v>0</v>
      </c>
      <c r="G37" s="10">
        <v>0</v>
      </c>
      <c r="H37" s="10">
        <v>0</v>
      </c>
      <c r="I37" s="11">
        <v>0</v>
      </c>
      <c r="J37" s="23">
        <f t="shared" si="0"/>
        <v>0</v>
      </c>
      <c r="K37" s="22">
        <v>0</v>
      </c>
      <c r="L37" s="10">
        <v>0</v>
      </c>
      <c r="M37" s="10">
        <v>0</v>
      </c>
      <c r="N37" s="11">
        <v>0</v>
      </c>
      <c r="O37" s="25">
        <f t="shared" si="1"/>
        <v>0</v>
      </c>
      <c r="P37" s="25">
        <f t="shared" si="2"/>
        <v>0</v>
      </c>
      <c r="Q37" s="12">
        <v>0</v>
      </c>
      <c r="R37" s="13">
        <v>0</v>
      </c>
      <c r="S37" s="13">
        <v>0</v>
      </c>
      <c r="T37" s="14">
        <v>0</v>
      </c>
      <c r="U37" s="27">
        <v>0</v>
      </c>
      <c r="V37" s="28">
        <f t="shared" si="5"/>
        <v>0</v>
      </c>
      <c r="W37" s="30">
        <f t="shared" si="3"/>
        <v>0</v>
      </c>
      <c r="X37" s="6">
        <v>21</v>
      </c>
      <c r="Y37" s="15">
        <v>21</v>
      </c>
      <c r="Z37" s="16">
        <f t="shared" si="4"/>
        <v>42</v>
      </c>
      <c r="AA37" s="53"/>
      <c r="AB37" s="53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</row>
    <row r="38" spans="1:75" s="17" customFormat="1" ht="16.149999999999999" customHeight="1" x14ac:dyDescent="0.25">
      <c r="A38" s="4" t="s">
        <v>49</v>
      </c>
      <c r="B38" s="31">
        <v>83</v>
      </c>
      <c r="C38" s="5" t="s">
        <v>27</v>
      </c>
      <c r="D38" s="7">
        <v>29397</v>
      </c>
      <c r="E38" s="8" t="s">
        <v>8</v>
      </c>
      <c r="F38" s="9">
        <v>0</v>
      </c>
      <c r="G38" s="10">
        <v>0</v>
      </c>
      <c r="H38" s="10">
        <v>0</v>
      </c>
      <c r="I38" s="11">
        <v>0</v>
      </c>
      <c r="J38" s="23">
        <f t="shared" si="0"/>
        <v>0</v>
      </c>
      <c r="K38" s="22">
        <v>0</v>
      </c>
      <c r="L38" s="10">
        <v>0</v>
      </c>
      <c r="M38" s="10">
        <v>0</v>
      </c>
      <c r="N38" s="11">
        <v>0</v>
      </c>
      <c r="O38" s="25">
        <f t="shared" si="1"/>
        <v>0</v>
      </c>
      <c r="P38" s="25">
        <f t="shared" si="2"/>
        <v>0</v>
      </c>
      <c r="Q38" s="12">
        <v>0</v>
      </c>
      <c r="R38" s="13">
        <v>0</v>
      </c>
      <c r="S38" s="13">
        <v>0</v>
      </c>
      <c r="T38" s="14">
        <v>0</v>
      </c>
      <c r="U38" s="27">
        <v>0</v>
      </c>
      <c r="V38" s="28">
        <f t="shared" si="5"/>
        <v>0</v>
      </c>
      <c r="W38" s="30">
        <f t="shared" si="3"/>
        <v>0</v>
      </c>
      <c r="X38" s="6">
        <v>21</v>
      </c>
      <c r="Y38" s="15">
        <v>21</v>
      </c>
      <c r="Z38" s="16">
        <f t="shared" si="4"/>
        <v>42</v>
      </c>
      <c r="AA38" s="53"/>
      <c r="AB38" s="53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</row>
  </sheetData>
  <sortState ref="A15:KK38">
    <sortCondition descending="1" ref="Z15:Z38"/>
  </sortState>
  <mergeCells count="1">
    <mergeCell ref="AD14:AF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PROVVISORIA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utente</cp:lastModifiedBy>
  <dcterms:created xsi:type="dcterms:W3CDTF">2020-09-08T07:43:02Z</dcterms:created>
  <dcterms:modified xsi:type="dcterms:W3CDTF">2020-12-01T12:10:21Z</dcterms:modified>
</cp:coreProperties>
</file>